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95" activeTab="0"/>
  </bookViews>
  <sheets>
    <sheet name="Instructions" sheetId="1" r:id="rId1"/>
    <sheet name="ProLiant 2500 Data" sheetId="2" r:id="rId2"/>
    <sheet name="ProLiant 7000 Data" sheetId="3" r:id="rId3"/>
    <sheet name="Your System" sheetId="4" r:id="rId4"/>
  </sheets>
  <definedNames/>
  <calcPr fullCalcOnLoad="1"/>
</workbook>
</file>

<file path=xl/sharedStrings.xml><?xml version="1.0" encoding="utf-8"?>
<sst xmlns="http://schemas.openxmlformats.org/spreadsheetml/2006/main" count="68" uniqueCount="45">
  <si>
    <t>1. Enter the values for the assumptions below in the space provided:</t>
  </si>
  <si>
    <t>ILS User Scenario</t>
  </si>
  <si>
    <t>Connect</t>
  </si>
  <si>
    <t>Directory</t>
  </si>
  <si>
    <t>Add</t>
  </si>
  <si>
    <t>Search</t>
  </si>
  <si>
    <t>ProLiant 2500 ILS Data</t>
  </si>
  <si>
    <t>2. Below are the number of users that can be supported by a ProLiant 2500</t>
  </si>
  <si>
    <t>and a ProLiant 7000</t>
  </si>
  <si>
    <t>ProLiant 2500 ILS User Capacity</t>
  </si>
  <si>
    <t>B. Size of the user community that can be supported</t>
  </si>
  <si>
    <t>A. Number of simultaneous active users that can be supported</t>
  </si>
  <si>
    <t>(This must include the number of refresh operations that keep the user active. A refresh will typically happen every 10 minutes; however, this may vary by application and configuration.)</t>
  </si>
  <si>
    <t>secs/user</t>
  </si>
  <si>
    <t>active users</t>
  </si>
  <si>
    <t>Do not Change the line below</t>
  </si>
  <si>
    <t>A. Percentage of your entire user community active at any one time</t>
  </si>
  <si>
    <t>B. Time in minutes of a typical user session</t>
  </si>
  <si>
    <t xml:space="preserve">This workbook will help you determine how many of your users can use Internet Locator Server </t>
  </si>
  <si>
    <t>white paper.</t>
  </si>
  <si>
    <t>on Compaq's ProLiant 2500 and ProLiant 7000 configured like those tested in the accompanying</t>
  </si>
  <si>
    <t>(Enter as a 12.3 for 12.3%. Typical values are 4% or less. Peak values may be 10% or more.)</t>
  </si>
  <si>
    <t>C. Number of ILS Connect operations per user session</t>
  </si>
  <si>
    <t>D. Number of ILS Add operations per user session</t>
  </si>
  <si>
    <t>E. Number of ILS Directory operations per user session</t>
  </si>
  <si>
    <t>F. Number of ILS Search operations per user session</t>
  </si>
  <si>
    <t>(This is usually 1.)</t>
  </si>
  <si>
    <t>(This will typically be a fraction less than 1. However, it may be more than 1, depending on the application.)</t>
  </si>
  <si>
    <t>ProLiant 7000 ILS User Capacity</t>
  </si>
  <si>
    <t>Operations/sec data - You may change the table below, but replace its values in the same positions.</t>
  </si>
  <si>
    <t>ProLiant 7000 ILS Data</t>
  </si>
  <si>
    <t>Try Your System Here</t>
  </si>
  <si>
    <t>Enter your operations/sec data - You may change the table below, but replace its values in the same positions.</t>
  </si>
  <si>
    <t># of Users in Directory</t>
  </si>
  <si>
    <t>Your System's ILS User Capacity</t>
  </si>
  <si>
    <t>PS User Scenario</t>
  </si>
  <si>
    <t>B. Time in seconds a typical user will take to look at an average Web page</t>
  </si>
  <si>
    <t>C. Number of PS-enabled Web pages you server can deliver per second</t>
  </si>
  <si>
    <t>(This number is usually determined by benchmarking. To get an estimate for a ProLiant 2500 enter 43.5 and for a ProLiant 7000 enter 57.3. The accompanying white paper will give you other values for these systems. You can enter any number that is valid for your server.)</t>
  </si>
  <si>
    <t>PS Server User Capacity</t>
  </si>
  <si>
    <t>Capacity Planner for Personalization System</t>
  </si>
  <si>
    <t>Capacity Planning Workbook for Microsoft Site Server</t>
  </si>
  <si>
    <t>Capacity Planner for Internet Locator Server</t>
  </si>
  <si>
    <t>You can use this workbook to plan the capacity of your own system by entering the appropriate</t>
  </si>
  <si>
    <t>data in the "Your System" worksheet.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</si>
</sst>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b/>
      <sz val="10"/>
      <name val="Lucida Console"/>
      <family val="3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/>
    </xf>
    <xf numFmtId="10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3" fontId="3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workbookViewId="0" topLeftCell="A1">
      <selection activeCell="D66" sqref="D66"/>
    </sheetView>
  </sheetViews>
  <sheetFormatPr defaultColWidth="9.140625" defaultRowHeight="12.75"/>
  <cols>
    <col min="3" max="3" width="40.421875" style="3" customWidth="1"/>
    <col min="4" max="4" width="13.8515625" style="0" customWidth="1"/>
  </cols>
  <sheetData>
    <row r="1" ht="18">
      <c r="B1" s="20" t="s">
        <v>41</v>
      </c>
    </row>
    <row r="2" ht="12.75">
      <c r="B2" s="1"/>
    </row>
    <row r="3" ht="18">
      <c r="A3" s="20" t="s">
        <v>42</v>
      </c>
    </row>
    <row r="4" ht="12.75">
      <c r="A4" t="s">
        <v>18</v>
      </c>
    </row>
    <row r="5" ht="12.75">
      <c r="A5" t="s">
        <v>20</v>
      </c>
    </row>
    <row r="6" ht="12.75">
      <c r="A6" t="s">
        <v>19</v>
      </c>
    </row>
    <row r="8" ht="12.75">
      <c r="A8" t="s">
        <v>43</v>
      </c>
    </row>
    <row r="9" ht="12.75">
      <c r="A9" t="s">
        <v>44</v>
      </c>
    </row>
    <row r="11" ht="12.75">
      <c r="A11" s="1" t="s">
        <v>0</v>
      </c>
    </row>
    <row r="13" ht="12.75">
      <c r="B13" s="2" t="s">
        <v>1</v>
      </c>
    </row>
    <row r="14" spans="3:4" ht="13.5" customHeight="1">
      <c r="C14" s="4"/>
      <c r="D14" s="6"/>
    </row>
    <row r="15" spans="3:4" ht="25.5">
      <c r="C15" s="5" t="s">
        <v>16</v>
      </c>
      <c r="D15" s="11">
        <v>0.04</v>
      </c>
    </row>
    <row r="16" ht="25.5">
      <c r="C16" s="9" t="s">
        <v>21</v>
      </c>
    </row>
    <row r="17" s="8" customFormat="1" ht="12.75">
      <c r="C17" s="9"/>
    </row>
    <row r="18" spans="3:4" s="8" customFormat="1" ht="12.75">
      <c r="C18" s="5" t="s">
        <v>17</v>
      </c>
      <c r="D18" s="10">
        <v>20</v>
      </c>
    </row>
    <row r="19" s="8" customFormat="1" ht="12.75">
      <c r="C19" s="9"/>
    </row>
    <row r="20" spans="3:4" s="8" customFormat="1" ht="25.5">
      <c r="C20" s="5" t="s">
        <v>22</v>
      </c>
      <c r="D20" s="10">
        <v>1</v>
      </c>
    </row>
    <row r="21" spans="3:4" s="8" customFormat="1" ht="12.75">
      <c r="C21" s="9" t="s">
        <v>26</v>
      </c>
      <c r="D21" s="19"/>
    </row>
    <row r="22" ht="12.75">
      <c r="C22" s="4"/>
    </row>
    <row r="23" spans="3:4" ht="25.5">
      <c r="C23" s="5" t="s">
        <v>23</v>
      </c>
      <c r="D23" s="7">
        <v>1</v>
      </c>
    </row>
    <row r="24" spans="3:4" ht="12.75">
      <c r="C24" s="9" t="s">
        <v>26</v>
      </c>
      <c r="D24" s="13"/>
    </row>
    <row r="25" ht="12.75">
      <c r="C25" s="4"/>
    </row>
    <row r="26" spans="3:4" ht="25.5">
      <c r="C26" s="5" t="s">
        <v>24</v>
      </c>
      <c r="D26" s="7">
        <v>0.05</v>
      </c>
    </row>
    <row r="27" spans="3:4" ht="38.25">
      <c r="C27" s="9" t="s">
        <v>27</v>
      </c>
      <c r="D27" s="13"/>
    </row>
    <row r="28" ht="12.75">
      <c r="C28" s="4"/>
    </row>
    <row r="29" spans="3:4" ht="25.5">
      <c r="C29" s="5" t="s">
        <v>25</v>
      </c>
      <c r="D29" s="7">
        <v>6</v>
      </c>
    </row>
    <row r="30" spans="3:4" ht="51">
      <c r="C30" s="9" t="s">
        <v>12</v>
      </c>
      <c r="D30" s="13"/>
    </row>
    <row r="31" ht="12.75">
      <c r="C31" s="4"/>
    </row>
    <row r="32" ht="12.75">
      <c r="C32" s="4"/>
    </row>
    <row r="33" spans="1:3" ht="12.75">
      <c r="A33" s="1" t="s">
        <v>7</v>
      </c>
      <c r="C33" s="4"/>
    </row>
    <row r="34" spans="1:3" ht="12.75">
      <c r="A34" s="1" t="s">
        <v>8</v>
      </c>
      <c r="C34" s="4"/>
    </row>
    <row r="35" ht="12.75">
      <c r="C35" s="4"/>
    </row>
    <row r="36" spans="2:3" ht="12.75">
      <c r="B36" s="2" t="s">
        <v>9</v>
      </c>
      <c r="C36" s="4"/>
    </row>
    <row r="37" ht="12.75">
      <c r="C37" s="4"/>
    </row>
    <row r="38" spans="3:4" ht="25.5">
      <c r="C38" s="5" t="s">
        <v>11</v>
      </c>
      <c r="D38" s="18">
        <f>IF('ProLiant 2500 Data'!C11&lt;='ProLiant 2500 Data'!D4,'ProLiant 2500 Data'!C11,IF('ProLiant 2500 Data'!D11&lt;='ProLiant 2500 Data'!E4,'ProLiant 2500 Data'!D11,IF('ProLiant 2500 Data'!E11&lt;='ProLiant 2500 Data'!F4,'ProLiant 2500 Data'!E11,'ProLiant 2500 Data'!F11)))</f>
        <v>3945.560574536047</v>
      </c>
    </row>
    <row r="39" ht="12.75">
      <c r="C39" s="4"/>
    </row>
    <row r="40" spans="3:4" ht="25.5">
      <c r="C40" s="5" t="s">
        <v>10</v>
      </c>
      <c r="D40" s="18">
        <f>D38/D15</f>
        <v>98639.01436340118</v>
      </c>
    </row>
    <row r="41" ht="12.75">
      <c r="C41" s="4"/>
    </row>
    <row r="42" spans="2:3" ht="12.75">
      <c r="B42" s="2" t="s">
        <v>28</v>
      </c>
      <c r="C42" s="4"/>
    </row>
    <row r="43" ht="12.75">
      <c r="C43" s="4"/>
    </row>
    <row r="44" spans="3:4" ht="25.5">
      <c r="C44" s="5" t="s">
        <v>11</v>
      </c>
      <c r="D44" s="18">
        <f>IF('ProLiant 7000 Data'!C11&lt;='ProLiant 7000 Data'!D4,'ProLiant 7000 Data'!C11,IF('ProLiant 7000 Data'!D11&lt;='ProLiant 7000 Data'!E4,'ProLiant 7000 Data'!D11,IF('ProLiant 7000 Data'!E11&lt;='ProLiant 7000 Data'!F4,'ProLiant 7000 Data'!E11,'ProLiant 7000 Data'!F11)))</f>
        <v>7842.071946078733</v>
      </c>
    </row>
    <row r="45" ht="12.75">
      <c r="C45" s="4"/>
    </row>
    <row r="46" spans="3:4" ht="25.5">
      <c r="C46" s="5" t="s">
        <v>10</v>
      </c>
      <c r="D46" s="18">
        <f>D44/D15</f>
        <v>196051.79865196833</v>
      </c>
    </row>
    <row r="47" ht="12.75">
      <c r="C47" s="4"/>
    </row>
    <row r="48" spans="2:3" ht="12.75">
      <c r="B48" s="2" t="s">
        <v>34</v>
      </c>
      <c r="C48" s="4"/>
    </row>
    <row r="49" ht="12.75">
      <c r="C49" s="4"/>
    </row>
    <row r="50" spans="3:4" ht="25.5">
      <c r="C50" s="5" t="s">
        <v>11</v>
      </c>
      <c r="D50" s="18">
        <f>IF('Your System'!C11&lt;='Your System'!D4,'Your System'!C11,IF('Your System'!D11&lt;='Your System'!E4,'Your System'!D11,IF('Your System'!E11&lt;='Your System'!F4,'Your System'!E11,'Your System'!F11)))</f>
        <v>7842.071946078733</v>
      </c>
    </row>
    <row r="51" ht="12.75">
      <c r="C51" s="4"/>
    </row>
    <row r="52" spans="3:4" ht="25.5">
      <c r="C52" s="5" t="s">
        <v>10</v>
      </c>
      <c r="D52" s="18">
        <f>D50/D15</f>
        <v>196051.79865196833</v>
      </c>
    </row>
    <row r="53" ht="12.75">
      <c r="C53" s="4"/>
    </row>
    <row r="54" ht="12.75">
      <c r="C54" s="4"/>
    </row>
    <row r="55" spans="1:3" ht="18">
      <c r="A55" s="20" t="s">
        <v>40</v>
      </c>
      <c r="C55" s="4"/>
    </row>
    <row r="56" ht="12.75">
      <c r="C56" s="4"/>
    </row>
    <row r="57" ht="12.75">
      <c r="A57" s="1" t="s">
        <v>0</v>
      </c>
    </row>
    <row r="59" ht="12.75">
      <c r="B59" s="2" t="s">
        <v>35</v>
      </c>
    </row>
    <row r="60" spans="3:4" ht="12.75">
      <c r="C60" s="4"/>
      <c r="D60" s="6"/>
    </row>
    <row r="61" spans="3:4" ht="25.5">
      <c r="C61" s="5" t="s">
        <v>16</v>
      </c>
      <c r="D61" s="11">
        <v>0.04</v>
      </c>
    </row>
    <row r="62" ht="25.5">
      <c r="C62" s="9" t="s">
        <v>21</v>
      </c>
    </row>
    <row r="63" spans="1:4" ht="12.75">
      <c r="A63" s="8"/>
      <c r="B63" s="8"/>
      <c r="C63" s="9"/>
      <c r="D63" s="8"/>
    </row>
    <row r="64" spans="1:4" ht="25.5">
      <c r="A64" s="8"/>
      <c r="B64" s="8"/>
      <c r="C64" s="5" t="s">
        <v>36</v>
      </c>
      <c r="D64" s="10">
        <v>25</v>
      </c>
    </row>
    <row r="65" spans="1:4" ht="12.75">
      <c r="A65" s="8"/>
      <c r="B65" s="8"/>
      <c r="C65" s="9"/>
      <c r="D65" s="8"/>
    </row>
    <row r="66" spans="2:4" ht="25.5">
      <c r="B66" s="8"/>
      <c r="C66" s="5" t="s">
        <v>37</v>
      </c>
      <c r="D66" s="10">
        <v>43.5</v>
      </c>
    </row>
    <row r="67" spans="2:4" ht="89.25">
      <c r="B67" s="8"/>
      <c r="C67" s="9" t="s">
        <v>38</v>
      </c>
      <c r="D67" s="19"/>
    </row>
    <row r="68" ht="12.75">
      <c r="C68" s="4"/>
    </row>
    <row r="69" spans="2:4" ht="12.75">
      <c r="B69" s="2" t="s">
        <v>39</v>
      </c>
      <c r="D69" s="4"/>
    </row>
    <row r="70" spans="3:4" ht="12.75">
      <c r="C70"/>
      <c r="D70" s="4"/>
    </row>
    <row r="71" spans="3:5" ht="25.5">
      <c r="C71" s="5" t="s">
        <v>11</v>
      </c>
      <c r="E71" s="18">
        <f>D66*D64</f>
        <v>1087.5</v>
      </c>
    </row>
    <row r="72" spans="3:4" ht="12.75">
      <c r="C72"/>
      <c r="D72" s="4"/>
    </row>
    <row r="73" spans="3:5" ht="25.5">
      <c r="C73" s="5" t="s">
        <v>10</v>
      </c>
      <c r="E73" s="18">
        <f>E71/D61</f>
        <v>27187.5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8" sqref="C18"/>
    </sheetView>
  </sheetViews>
  <sheetFormatPr defaultColWidth="9.140625" defaultRowHeight="12.75"/>
  <cols>
    <col min="2" max="2" width="11.57421875" style="0" customWidth="1"/>
    <col min="3" max="3" width="16.57421875" style="0" bestFit="1" customWidth="1"/>
    <col min="4" max="4" width="17.00390625" style="0" customWidth="1"/>
    <col min="5" max="5" width="11.57421875" style="0" customWidth="1"/>
    <col min="6" max="6" width="13.140625" style="0" customWidth="1"/>
  </cols>
  <sheetData>
    <row r="1" ht="12.75">
      <c r="A1" s="1" t="s">
        <v>6</v>
      </c>
    </row>
    <row r="3" ht="12.75">
      <c r="B3" t="s">
        <v>29</v>
      </c>
    </row>
    <row r="4" spans="2:6" ht="12.75">
      <c r="B4" t="s">
        <v>14</v>
      </c>
      <c r="C4">
        <v>500</v>
      </c>
      <c r="D4" s="12">
        <v>1000</v>
      </c>
      <c r="E4" s="12">
        <v>5000</v>
      </c>
      <c r="F4" s="12">
        <v>10000</v>
      </c>
    </row>
    <row r="5" spans="2:6" ht="12.75">
      <c r="B5" t="s">
        <v>2</v>
      </c>
      <c r="C5">
        <v>503</v>
      </c>
      <c r="D5">
        <v>500</v>
      </c>
      <c r="E5">
        <v>449</v>
      </c>
      <c r="F5">
        <v>462</v>
      </c>
    </row>
    <row r="6" spans="2:6" ht="12.75">
      <c r="B6" t="s">
        <v>3</v>
      </c>
      <c r="C6">
        <v>7.18</v>
      </c>
      <c r="D6">
        <v>3.46</v>
      </c>
      <c r="E6">
        <v>0.47</v>
      </c>
      <c r="F6">
        <v>0.17</v>
      </c>
    </row>
    <row r="7" spans="2:6" ht="12.75">
      <c r="B7" t="s">
        <v>4</v>
      </c>
      <c r="C7">
        <v>846</v>
      </c>
      <c r="D7">
        <v>864</v>
      </c>
      <c r="E7">
        <v>857</v>
      </c>
      <c r="F7">
        <v>840</v>
      </c>
    </row>
    <row r="8" spans="2:6" ht="12.75">
      <c r="B8" t="s">
        <v>5</v>
      </c>
      <c r="C8">
        <v>935</v>
      </c>
      <c r="D8">
        <v>921</v>
      </c>
      <c r="E8">
        <v>905</v>
      </c>
      <c r="F8">
        <v>900</v>
      </c>
    </row>
    <row r="9" ht="12" customHeight="1"/>
    <row r="10" spans="2:6" ht="13.5" hidden="1">
      <c r="B10" s="14" t="s">
        <v>15</v>
      </c>
      <c r="C10" s="15"/>
      <c r="D10" s="15"/>
      <c r="E10" s="15"/>
      <c r="F10" s="15"/>
    </row>
    <row r="11" spans="2:6" ht="15.75" hidden="1">
      <c r="B11" s="16" t="s">
        <v>13</v>
      </c>
      <c r="C11" s="17">
        <f>Instructions!$D$18*60/(Instructions!$D$20/'ProLiant 2500 Data'!C5+Instructions!$D$23/'ProLiant 2500 Data'!C7+Instructions!$D$26/'ProLiant 2500 Data'!C6+Instructions!$D$29/'ProLiant 2500 Data'!C8)</f>
        <v>72503.1489376842</v>
      </c>
      <c r="D11" s="17">
        <f>Instructions!$D$18*60/(Instructions!$D$20/'ProLiant 2500 Data'!D5+Instructions!$D$23/'ProLiant 2500 Data'!D7+Instructions!$D$26/'ProLiant 2500 Data'!D6+Instructions!$D$29/'ProLiant 2500 Data'!D8)</f>
        <v>49745.19590395385</v>
      </c>
      <c r="E11" s="17">
        <f>Instructions!$D$18*60/(Instructions!$D$20/'ProLiant 2500 Data'!E5+Instructions!$D$23/'ProLiant 2500 Data'!E7+Instructions!$D$26/'ProLiant 2500 Data'!E6+Instructions!$D$29/'ProLiant 2500 Data'!E8)</f>
        <v>10308.672086061015</v>
      </c>
      <c r="F11" s="17">
        <f>Instructions!$D$18*60/(Instructions!$D$20/'ProLiant 2500 Data'!F5+Instructions!$D$23/'ProLiant 2500 Data'!F7+Instructions!$D$26/'ProLiant 2500 Data'!F6+Instructions!$D$29/'ProLiant 2500 Data'!F8)</f>
        <v>3945.560574536047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8" sqref="D18"/>
    </sheetView>
  </sheetViews>
  <sheetFormatPr defaultColWidth="9.140625" defaultRowHeight="12.75"/>
  <cols>
    <col min="2" max="2" width="11.7109375" style="0" customWidth="1"/>
  </cols>
  <sheetData>
    <row r="1" ht="12.75">
      <c r="A1" s="1" t="s">
        <v>30</v>
      </c>
    </row>
    <row r="3" ht="12.75">
      <c r="B3" t="s">
        <v>29</v>
      </c>
    </row>
    <row r="4" spans="3:6" ht="12.75">
      <c r="C4">
        <v>500</v>
      </c>
      <c r="D4" s="12">
        <v>1000</v>
      </c>
      <c r="E4" s="12">
        <v>5000</v>
      </c>
      <c r="F4" s="12">
        <v>10000</v>
      </c>
    </row>
    <row r="5" spans="2:6" ht="12.75">
      <c r="B5" t="s">
        <v>2</v>
      </c>
      <c r="C5">
        <v>787</v>
      </c>
      <c r="D5">
        <v>757</v>
      </c>
      <c r="E5">
        <v>806</v>
      </c>
      <c r="F5">
        <v>783</v>
      </c>
    </row>
    <row r="6" spans="2:6" ht="12.75">
      <c r="B6" t="s">
        <v>3</v>
      </c>
      <c r="C6">
        <v>4.02</v>
      </c>
      <c r="D6">
        <v>1.99</v>
      </c>
      <c r="E6">
        <v>0.34</v>
      </c>
      <c r="F6">
        <v>0.23</v>
      </c>
    </row>
    <row r="7" spans="2:6" ht="12.75">
      <c r="B7" t="s">
        <v>4</v>
      </c>
      <c r="C7">
        <v>1276</v>
      </c>
      <c r="D7">
        <v>1360</v>
      </c>
      <c r="E7">
        <v>1328</v>
      </c>
      <c r="F7">
        <v>941</v>
      </c>
    </row>
    <row r="8" spans="2:6" ht="12.75">
      <c r="B8" t="s">
        <v>5</v>
      </c>
      <c r="C8">
        <v>1539</v>
      </c>
      <c r="D8">
        <v>1532</v>
      </c>
      <c r="E8">
        <v>1512</v>
      </c>
      <c r="F8">
        <v>1485</v>
      </c>
    </row>
    <row r="10" spans="2:6" ht="13.5" hidden="1">
      <c r="B10" s="14" t="s">
        <v>15</v>
      </c>
      <c r="C10" s="15"/>
      <c r="D10" s="15"/>
      <c r="E10" s="15"/>
      <c r="F10" s="15"/>
    </row>
    <row r="11" spans="2:6" ht="15.75" hidden="1">
      <c r="B11" s="16" t="s">
        <v>13</v>
      </c>
      <c r="C11" s="17">
        <f>Instructions!$D$18*60/(Instructions!$D$20/'ProLiant 7000 Data'!C5+Instructions!$D$23/'ProLiant 7000 Data'!C7+Instructions!$D$26/'ProLiant 7000 Data'!C6+Instructions!$D$29/'ProLiant 7000 Data'!C8)</f>
        <v>65250.03932850508</v>
      </c>
      <c r="D11" s="17">
        <f>Instructions!$D$18*60/(Instructions!$D$20/'ProLiant 7000 Data'!D5+Instructions!$D$23/'ProLiant 7000 Data'!D7+Instructions!$D$26/'ProLiant 7000 Data'!D6+Instructions!$D$29/'ProLiant 7000 Data'!D8)</f>
        <v>38587.2248351719</v>
      </c>
      <c r="E11" s="17">
        <f>Instructions!$D$18*60/(Instructions!$D$20/'ProLiant 7000 Data'!E5+Instructions!$D$23/'ProLiant 7000 Data'!E7+Instructions!$D$26/'ProLiant 7000 Data'!E6+Instructions!$D$29/'ProLiant 7000 Data'!E8)</f>
        <v>7842.071946078733</v>
      </c>
      <c r="F11" s="17">
        <f>Instructions!$D$18*60/(Instructions!$D$20/'ProLiant 7000 Data'!F5+Instructions!$D$23/'ProLiant 7000 Data'!F7+Instructions!$D$26/'ProLiant 7000 Data'!F6+Instructions!$D$29/'ProLiant 7000 Data'!F8)</f>
        <v>5362.612078607601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3" sqref="E13"/>
    </sheetView>
  </sheetViews>
  <sheetFormatPr defaultColWidth="9.140625" defaultRowHeight="12.75"/>
  <cols>
    <col min="2" max="2" width="10.421875" style="0" customWidth="1"/>
    <col min="3" max="3" width="9.57421875" style="0" bestFit="1" customWidth="1"/>
  </cols>
  <sheetData>
    <row r="1" ht="12.75">
      <c r="A1" s="1" t="s">
        <v>31</v>
      </c>
    </row>
    <row r="3" ht="12.75">
      <c r="A3" t="s">
        <v>32</v>
      </c>
    </row>
    <row r="4" spans="1:6" ht="12.75">
      <c r="A4" t="s">
        <v>33</v>
      </c>
      <c r="C4">
        <v>500</v>
      </c>
      <c r="D4" s="12">
        <v>1000</v>
      </c>
      <c r="E4" s="12">
        <v>5000</v>
      </c>
      <c r="F4" s="12">
        <v>10000</v>
      </c>
    </row>
    <row r="5" spans="2:6" ht="12.75">
      <c r="B5" t="s">
        <v>2</v>
      </c>
      <c r="C5">
        <v>787</v>
      </c>
      <c r="D5">
        <v>757</v>
      </c>
      <c r="E5">
        <v>806</v>
      </c>
      <c r="F5">
        <v>783</v>
      </c>
    </row>
    <row r="6" spans="2:6" ht="12.75">
      <c r="B6" t="s">
        <v>3</v>
      </c>
      <c r="C6">
        <v>4.02</v>
      </c>
      <c r="D6">
        <v>1.99</v>
      </c>
      <c r="E6">
        <v>0.34</v>
      </c>
      <c r="F6">
        <v>0.23</v>
      </c>
    </row>
    <row r="7" spans="2:6" ht="12.75">
      <c r="B7" t="s">
        <v>4</v>
      </c>
      <c r="C7">
        <v>1276</v>
      </c>
      <c r="D7">
        <v>1360</v>
      </c>
      <c r="E7">
        <v>1328</v>
      </c>
      <c r="F7">
        <v>941</v>
      </c>
    </row>
    <row r="8" spans="2:6" ht="12.75">
      <c r="B8" t="s">
        <v>5</v>
      </c>
      <c r="C8">
        <v>1539</v>
      </c>
      <c r="D8">
        <v>1532</v>
      </c>
      <c r="E8">
        <v>1512</v>
      </c>
      <c r="F8">
        <v>1485</v>
      </c>
    </row>
    <row r="10" spans="2:6" ht="13.5" hidden="1">
      <c r="B10" s="14" t="s">
        <v>15</v>
      </c>
      <c r="C10" s="15"/>
      <c r="D10" s="15"/>
      <c r="E10" s="15"/>
      <c r="F10" s="15"/>
    </row>
    <row r="11" spans="2:6" ht="15.75" hidden="1">
      <c r="B11" s="16" t="s">
        <v>13</v>
      </c>
      <c r="C11" s="17">
        <f>Instructions!$D$18*60/(Instructions!$D$20/'Your System'!C5+Instructions!$D$23/'Your System'!C7+Instructions!$D$26/'Your System'!C6+Instructions!$D$29/'Your System'!C8)</f>
        <v>65250.03932850508</v>
      </c>
      <c r="D11" s="17">
        <f>Instructions!$D$18*60/(Instructions!$D$20/'Your System'!D5+Instructions!$D$23/'Your System'!D7+Instructions!$D$26/'Your System'!D6+Instructions!$D$29/'Your System'!D8)</f>
        <v>38587.2248351719</v>
      </c>
      <c r="E11" s="17">
        <f>Instructions!$D$18*60/(Instructions!$D$20/'Your System'!E5+Instructions!$D$23/'Your System'!E7+Instructions!$D$26/'Your System'!E6+Instructions!$D$29/'Your System'!E8)</f>
        <v>7842.071946078733</v>
      </c>
      <c r="F11" s="17">
        <f>Instructions!$D$18*60/(Instructions!$D$20/'Your System'!F5+Instructions!$D$23/'Your System'!F7+Instructions!$D$26/'Your System'!F6+Instructions!$D$29/'Your System'!F8)</f>
        <v>5362.612078607601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Mindcraft,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Compaq Site Server Capacity Planner</dc:title>
  <dc:subject/>
  <dc:creator>Bruce Weiner</dc:creator>
  <cp:keywords/>
  <dc:description>bruce@mindcraft.com</dc:description>
  <cp:lastModifiedBy>bwhitaker@imcs@contractors</cp:lastModifiedBy>
  <dcterms:created xsi:type="dcterms:W3CDTF">1997-08-20T18:27:54Z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phone number">
    <vt:lpwstr>(650) 323-9000 x 111</vt:lpwstr>
  </property>
</Properties>
</file>